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tate-wise MCL" sheetId="1" r:id="rId1"/>
  </sheets>
  <definedNames>
    <definedName name="_xlnm.Print_Area" localSheetId="0">'State-wise MCL'!$A$1:$R$41</definedName>
  </definedNames>
  <calcPr calcId="125725"/>
</workbook>
</file>

<file path=xl/calcChain.xml><?xml version="1.0" encoding="utf-8"?>
<calcChain xmlns="http://schemas.openxmlformats.org/spreadsheetml/2006/main">
  <c r="M13" i="1"/>
  <c r="N26" l="1"/>
  <c r="M26"/>
  <c r="P41" l="1"/>
  <c r="O41"/>
  <c r="L41"/>
  <c r="K41"/>
  <c r="J41"/>
  <c r="I41"/>
  <c r="H41"/>
  <c r="G41"/>
  <c r="F41"/>
  <c r="E41"/>
  <c r="D41"/>
  <c r="C41"/>
  <c r="N40"/>
  <c r="M40"/>
  <c r="Q40" s="1"/>
  <c r="N39"/>
  <c r="R39" s="1"/>
  <c r="M39"/>
  <c r="Q39" s="1"/>
  <c r="N38"/>
  <c r="M38"/>
  <c r="Q38" s="1"/>
  <c r="N37"/>
  <c r="R37" s="1"/>
  <c r="M37"/>
  <c r="Q37" s="1"/>
  <c r="N36"/>
  <c r="M36"/>
  <c r="Q36" s="1"/>
  <c r="N35"/>
  <c r="R35" s="1"/>
  <c r="M35"/>
  <c r="Q35" s="1"/>
  <c r="N34"/>
  <c r="M34"/>
  <c r="Q34" s="1"/>
  <c r="N33"/>
  <c r="R33" s="1"/>
  <c r="M33"/>
  <c r="Q33" s="1"/>
  <c r="N32"/>
  <c r="M32"/>
  <c r="Q32" s="1"/>
  <c r="N31"/>
  <c r="R31" s="1"/>
  <c r="M31"/>
  <c r="Q31" s="1"/>
  <c r="N30"/>
  <c r="M30"/>
  <c r="Q30" s="1"/>
  <c r="N29"/>
  <c r="R29" s="1"/>
  <c r="M29"/>
  <c r="Q29" s="1"/>
  <c r="N28"/>
  <c r="M28"/>
  <c r="Q28" s="1"/>
  <c r="N27"/>
  <c r="R27" s="1"/>
  <c r="M27"/>
  <c r="Q27" s="1"/>
  <c r="Q26"/>
  <c r="N25"/>
  <c r="R25" s="1"/>
  <c r="M25"/>
  <c r="Q25" s="1"/>
  <c r="N24"/>
  <c r="M24"/>
  <c r="Q24" s="1"/>
  <c r="N23"/>
  <c r="R23" s="1"/>
  <c r="M23"/>
  <c r="Q23" s="1"/>
  <c r="N22"/>
  <c r="M22"/>
  <c r="Q22" s="1"/>
  <c r="N21"/>
  <c r="R21" s="1"/>
  <c r="M21"/>
  <c r="Q21" s="1"/>
  <c r="N20"/>
  <c r="M20"/>
  <c r="Q20" s="1"/>
  <c r="N19"/>
  <c r="R19" s="1"/>
  <c r="M19"/>
  <c r="Q19" s="1"/>
  <c r="N18"/>
  <c r="M18"/>
  <c r="Q18" s="1"/>
  <c r="N17"/>
  <c r="R17" s="1"/>
  <c r="M17"/>
  <c r="Q17" s="1"/>
  <c r="N16"/>
  <c r="M16"/>
  <c r="Q16" s="1"/>
  <c r="N15"/>
  <c r="R15" s="1"/>
  <c r="M15"/>
  <c r="Q15" s="1"/>
  <c r="N14"/>
  <c r="M14"/>
  <c r="Q14" s="1"/>
  <c r="N13"/>
  <c r="R13" s="1"/>
  <c r="Q13"/>
  <c r="N12"/>
  <c r="M12"/>
  <c r="Q12" s="1"/>
  <c r="N11"/>
  <c r="R11" s="1"/>
  <c r="M11"/>
  <c r="Q11" s="1"/>
  <c r="N10"/>
  <c r="M10"/>
  <c r="Q10" s="1"/>
  <c r="N9"/>
  <c r="R9" s="1"/>
  <c r="M9"/>
  <c r="Q9" s="1"/>
  <c r="N8"/>
  <c r="M8"/>
  <c r="Q8" s="1"/>
  <c r="N7"/>
  <c r="R7" s="1"/>
  <c r="M7"/>
  <c r="Q7" s="1"/>
  <c r="N6"/>
  <c r="M6"/>
  <c r="Q6" s="1"/>
  <c r="N41" l="1"/>
  <c r="R41" s="1"/>
  <c r="R6"/>
  <c r="R8"/>
  <c r="R10"/>
  <c r="R12"/>
  <c r="R14"/>
  <c r="R16"/>
  <c r="R18"/>
  <c r="R20"/>
  <c r="R22"/>
  <c r="R24"/>
  <c r="R26"/>
  <c r="R28"/>
  <c r="R30"/>
  <c r="R32"/>
  <c r="R34"/>
  <c r="R36"/>
  <c r="R38"/>
  <c r="R40"/>
  <c r="M41"/>
  <c r="Q41" s="1"/>
</calcChain>
</file>

<file path=xl/sharedStrings.xml><?xml version="1.0" encoding="utf-8"?>
<sst xmlns="http://schemas.openxmlformats.org/spreadsheetml/2006/main" count="67" uniqueCount="53">
  <si>
    <t xml:space="preserve">                                                                                                                         STATE BANK OF INDIA, CORPORATE CENTRE, MUMBAI                                                         </t>
  </si>
  <si>
    <t xml:space="preserve">                                           PRIME MINISTER'S NEW 15 POINT PROGRAMME FOR THE WELFARE OF MINORITIES.                                                                     </t>
  </si>
  <si>
    <t>Amount in lacs</t>
  </si>
  <si>
    <t>Annexure-A</t>
  </si>
  <si>
    <t>Sl No</t>
  </si>
  <si>
    <t>State</t>
  </si>
  <si>
    <t xml:space="preserve">      Christians</t>
  </si>
  <si>
    <t xml:space="preserve">        Muslims</t>
  </si>
  <si>
    <t xml:space="preserve">        Budhists</t>
  </si>
  <si>
    <t xml:space="preserve">         Sikhs</t>
  </si>
  <si>
    <t xml:space="preserve">     Zoroastrians</t>
  </si>
  <si>
    <t xml:space="preserve">         Total</t>
  </si>
  <si>
    <t xml:space="preserve">         Others</t>
  </si>
  <si>
    <t xml:space="preserve">  Total PSL Adv</t>
  </si>
  <si>
    <t>No of a/c</t>
  </si>
  <si>
    <t>Amt O/S</t>
  </si>
  <si>
    <t>A&amp;N Island</t>
  </si>
  <si>
    <t>Andhra Pradesh</t>
  </si>
  <si>
    <t>Arunachal Pradesh</t>
  </si>
  <si>
    <t>Assam</t>
  </si>
  <si>
    <t>Bihar</t>
  </si>
  <si>
    <t>Chandigarh</t>
  </si>
  <si>
    <t>Chattisgarh</t>
  </si>
  <si>
    <t>Dadra &amp; Nagar hav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</si>
  <si>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</si>
  <si>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</si>
  <si>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</si>
  <si>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</si>
  <si>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</si>
  <si>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</si>
  <si>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</si>
  <si>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</si>
  <si>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</si>
  <si>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</si>
  <si>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Lakshadeep</t>
  </si>
  <si>
    <t>Madhya Pradesh</t>
  </si>
  <si>
    <t>Maharastra</t>
  </si>
  <si>
    <t>Manipur</t>
  </si>
  <si>
    <t>Meghalaya</t>
  </si>
  <si>
    <t>Mizoram</t>
  </si>
  <si>
    <t>Nagaland</t>
  </si>
  <si>
    <t>Orissa</t>
  </si>
  <si>
    <t>Pondichery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</si>
  <si>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</si>
  <si>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</si>
  <si>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</si>
  <si>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</si>
  <si>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</si>
  <si>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</si>
  <si>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</si>
  <si>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 Bengal</t>
  </si>
  <si>
    <t>All India</t>
  </si>
  <si>
    <t xml:space="preserve">                               QUARTERLY INFORMATION AS AT THE QUARTER ENDED 31.03.2013.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</si>
</sst>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3" fillId="0" borderId="1" xfId="0" applyFont="1" applyBorder="1"/>
    <xf numFmtId="1" fontId="1" fillId="0" borderId="1" xfId="0" applyNumberFormat="1" applyFont="1" applyBorder="1"/>
    <xf numFmtId="1" fontId="2" fillId="0" borderId="1" xfId="0" applyNumberFormat="1" applyFont="1" applyBorder="1"/>
    <xf numFmtId="2" fontId="1" fillId="0" borderId="1" xfId="0" applyNumberFormat="1" applyFont="1" applyBorder="1"/>
    <xf numFmtId="0" fontId="1" fillId="0" borderId="1" xfId="0" applyNumberFormat="1" applyFont="1" applyBorder="1"/>
    <xf numFmtId="1" fontId="3" fillId="0" borderId="1" xfId="0" applyNumberFormat="1" applyFont="1" applyBorder="1"/>
    <xf numFmtId="2" fontId="3" fillId="0" borderId="1" xfId="0" applyNumberFormat="1" applyFont="1" applyBorder="1"/>
    <xf numFmtId="0" fontId="4" fillId="0" borderId="0" xfId="0" applyFont="1"/>
    <xf numFmtId="0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60" workbookViewId="0">
      <selection activeCell="B6" sqref="B6"/>
    </sheetView>
  </sheetViews>
  <sheetFormatPr defaultRowHeight="15"/>
  <cols>
    <col min="2" max="2" width="29" customWidth="1"/>
    <col min="3" max="3" width="12.28515625" bestFit="1" customWidth="1"/>
    <col min="4" max="4" width="13.140625" customWidth="1"/>
    <col min="5" max="5" width="14" bestFit="1" customWidth="1"/>
    <col min="6" max="6" width="13.5703125" customWidth="1"/>
    <col min="7" max="7" width="12.28515625" bestFit="1" customWidth="1"/>
    <col min="8" max="8" width="11.7109375" bestFit="1" customWidth="1"/>
    <col min="9" max="9" width="12.28515625" bestFit="1" customWidth="1"/>
    <col min="10" max="10" width="11.7109375" bestFit="1" customWidth="1"/>
    <col min="12" max="12" width="10.28515625" customWidth="1"/>
    <col min="13" max="13" width="14" bestFit="1" customWidth="1"/>
    <col min="14" max="14" width="13.7109375" bestFit="1" customWidth="1"/>
    <col min="15" max="15" width="16.28515625" customWidth="1"/>
    <col min="16" max="16" width="15.28515625" bestFit="1" customWidth="1"/>
    <col min="17" max="17" width="17.5703125" bestFit="1" customWidth="1"/>
    <col min="18" max="18" width="15.28515625" bestFit="1" customWidth="1"/>
  </cols>
  <sheetData>
    <row r="1" spans="1:18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ht="20.25">
      <c r="A3" s="1"/>
      <c r="B3" s="1" t="s">
        <v>2</v>
      </c>
      <c r="C3" s="19" t="s">
        <v>52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1" t="s">
        <v>3</v>
      </c>
      <c r="R3" s="1"/>
    </row>
    <row r="4" spans="1:18" ht="20.25">
      <c r="A4" s="2" t="s">
        <v>4</v>
      </c>
      <c r="B4" s="3" t="s">
        <v>5</v>
      </c>
      <c r="C4" s="17" t="s">
        <v>6</v>
      </c>
      <c r="D4" s="17"/>
      <c r="E4" s="17" t="s">
        <v>7</v>
      </c>
      <c r="F4" s="17"/>
      <c r="G4" s="17" t="s">
        <v>8</v>
      </c>
      <c r="H4" s="17"/>
      <c r="I4" s="18" t="s">
        <v>9</v>
      </c>
      <c r="J4" s="18"/>
      <c r="K4" s="18" t="s">
        <v>10</v>
      </c>
      <c r="L4" s="18"/>
      <c r="M4" s="18" t="s">
        <v>11</v>
      </c>
      <c r="N4" s="18"/>
      <c r="O4" s="18" t="s">
        <v>12</v>
      </c>
      <c r="P4" s="18"/>
      <c r="Q4" s="18" t="s">
        <v>13</v>
      </c>
      <c r="R4" s="18"/>
    </row>
    <row r="5" spans="1:18" ht="20.25">
      <c r="A5" s="2"/>
      <c r="B5" s="2"/>
      <c r="C5" s="4" t="s">
        <v>14</v>
      </c>
      <c r="D5" s="4" t="s">
        <v>15</v>
      </c>
      <c r="E5" s="4" t="s">
        <v>14</v>
      </c>
      <c r="F5" s="4" t="s">
        <v>15</v>
      </c>
      <c r="G5" s="4" t="s">
        <v>14</v>
      </c>
      <c r="H5" s="4" t="s">
        <v>15</v>
      </c>
      <c r="I5" s="4" t="s">
        <v>14</v>
      </c>
      <c r="J5" s="4" t="s">
        <v>15</v>
      </c>
      <c r="K5" s="4" t="s">
        <v>14</v>
      </c>
      <c r="L5" s="4" t="s">
        <v>15</v>
      </c>
      <c r="M5" s="4" t="s">
        <v>14</v>
      </c>
      <c r="N5" s="4" t="s">
        <v>15</v>
      </c>
      <c r="O5" s="4" t="s">
        <v>14</v>
      </c>
      <c r="P5" s="4" t="s">
        <v>15</v>
      </c>
      <c r="Q5" s="4" t="s">
        <v>14</v>
      </c>
      <c r="R5" s="4" t="s">
        <v>15</v>
      </c>
    </row>
    <row r="6" spans="1:18" ht="20.25">
      <c r="A6" s="2">
        <v>1</v>
      </c>
      <c r="B6" s="2" t="s">
        <v>16</v>
      </c>
      <c r="C6" s="2">
        <v>4564</v>
      </c>
      <c r="D6" s="5">
        <v>4815</v>
      </c>
      <c r="E6" s="2">
        <v>3810</v>
      </c>
      <c r="F6" s="5">
        <v>6367</v>
      </c>
      <c r="G6" s="2"/>
      <c r="H6" s="2"/>
      <c r="I6" s="2">
        <v>85</v>
      </c>
      <c r="J6" s="2">
        <v>57</v>
      </c>
      <c r="K6" s="2"/>
      <c r="L6" s="2"/>
      <c r="M6" s="1">
        <f>SUM(C6+E6+G6+I6+K6)</f>
        <v>8459</v>
      </c>
      <c r="N6" s="6">
        <f>SUM(D6,F6,H6,J6,L6)</f>
        <v>11239</v>
      </c>
      <c r="O6" s="2">
        <v>5277</v>
      </c>
      <c r="P6" s="2">
        <v>15256</v>
      </c>
      <c r="Q6" s="1">
        <f>SUM(M6,O6)</f>
        <v>13736</v>
      </c>
      <c r="R6" s="6">
        <f>SUM(N6,P6)</f>
        <v>26495</v>
      </c>
    </row>
    <row r="7" spans="1:18" ht="20.25">
      <c r="A7" s="2">
        <v>2</v>
      </c>
      <c r="B7" s="2" t="s">
        <v>17</v>
      </c>
      <c r="C7" s="2">
        <v>152552</v>
      </c>
      <c r="D7" s="5">
        <v>142609</v>
      </c>
      <c r="E7" s="2">
        <v>318342</v>
      </c>
      <c r="F7" s="5">
        <v>297816</v>
      </c>
      <c r="G7" s="2">
        <v>1080</v>
      </c>
      <c r="H7" s="5">
        <v>498</v>
      </c>
      <c r="I7" s="2">
        <v>4771</v>
      </c>
      <c r="J7" s="5">
        <v>3342</v>
      </c>
      <c r="K7" s="2"/>
      <c r="L7" s="7"/>
      <c r="M7" s="1">
        <f t="shared" ref="M7:N41" si="0">SUM(C7,E7,G7,I7,K7)</f>
        <v>476745</v>
      </c>
      <c r="N7" s="6">
        <f t="shared" si="0"/>
        <v>444265</v>
      </c>
      <c r="O7" s="2">
        <v>2820443</v>
      </c>
      <c r="P7" s="5">
        <v>3598088</v>
      </c>
      <c r="Q7" s="1">
        <f t="shared" ref="Q7:R41" si="1">SUM(M7,O7)</f>
        <v>3297188</v>
      </c>
      <c r="R7" s="6">
        <f t="shared" si="1"/>
        <v>4042353</v>
      </c>
    </row>
    <row r="8" spans="1:18" ht="20.25">
      <c r="A8" s="2">
        <v>3</v>
      </c>
      <c r="B8" s="2" t="s">
        <v>18</v>
      </c>
      <c r="C8" s="2">
        <v>7658</v>
      </c>
      <c r="D8" s="5">
        <v>17172</v>
      </c>
      <c r="E8" s="2">
        <v>6946</v>
      </c>
      <c r="F8" s="5">
        <v>3996</v>
      </c>
      <c r="G8" s="2">
        <v>2492</v>
      </c>
      <c r="H8" s="5">
        <v>2418</v>
      </c>
      <c r="I8" s="2"/>
      <c r="J8" s="5"/>
      <c r="K8" s="2"/>
      <c r="L8" s="7"/>
      <c r="M8" s="1">
        <f>SUM(C8,E8,G8,I8,K8)</f>
        <v>17096</v>
      </c>
      <c r="N8" s="6">
        <f>SUM(D8,F8,H8,J8,L8)</f>
        <v>23586</v>
      </c>
      <c r="O8" s="2">
        <v>5700</v>
      </c>
      <c r="P8" s="5">
        <v>20057</v>
      </c>
      <c r="Q8" s="1">
        <f t="shared" si="1"/>
        <v>22796</v>
      </c>
      <c r="R8" s="6">
        <f t="shared" si="1"/>
        <v>43643</v>
      </c>
    </row>
    <row r="9" spans="1:18" ht="20.25">
      <c r="A9" s="2">
        <v>4</v>
      </c>
      <c r="B9" s="2" t="s">
        <v>19</v>
      </c>
      <c r="C9" s="2">
        <v>8471</v>
      </c>
      <c r="D9" s="5">
        <v>12167</v>
      </c>
      <c r="E9" s="2">
        <v>79481</v>
      </c>
      <c r="F9" s="5">
        <v>103821</v>
      </c>
      <c r="G9" s="2">
        <v>0</v>
      </c>
      <c r="H9" s="5">
        <v>0</v>
      </c>
      <c r="I9" s="2">
        <v>3292</v>
      </c>
      <c r="J9" s="5">
        <v>4496</v>
      </c>
      <c r="K9" s="2"/>
      <c r="L9" s="7"/>
      <c r="M9" s="1">
        <f t="shared" si="0"/>
        <v>91244</v>
      </c>
      <c r="N9" s="6">
        <f t="shared" si="0"/>
        <v>120484</v>
      </c>
      <c r="O9" s="2">
        <v>283457</v>
      </c>
      <c r="P9" s="5">
        <v>358229</v>
      </c>
      <c r="Q9" s="1">
        <f t="shared" si="1"/>
        <v>374701</v>
      </c>
      <c r="R9" s="6">
        <f t="shared" si="1"/>
        <v>478713</v>
      </c>
    </row>
    <row r="10" spans="1:18" s="11" customFormat="1" ht="20.25">
      <c r="A10" s="4">
        <v>5</v>
      </c>
      <c r="B10" s="4" t="s">
        <v>20</v>
      </c>
      <c r="C10" s="4">
        <v>1200</v>
      </c>
      <c r="D10" s="9">
        <v>940</v>
      </c>
      <c r="E10" s="4">
        <v>148612</v>
      </c>
      <c r="F10" s="9">
        <v>94300</v>
      </c>
      <c r="G10" s="4"/>
      <c r="H10" s="9"/>
      <c r="I10" s="4">
        <v>2143</v>
      </c>
      <c r="J10" s="9">
        <v>1687</v>
      </c>
      <c r="K10" s="4"/>
      <c r="L10" s="10"/>
      <c r="M10" s="1">
        <f t="shared" si="0"/>
        <v>151955</v>
      </c>
      <c r="N10" s="6">
        <f t="shared" si="0"/>
        <v>96927</v>
      </c>
      <c r="O10" s="4">
        <v>515979</v>
      </c>
      <c r="P10" s="9">
        <v>607485</v>
      </c>
      <c r="Q10" s="1">
        <f t="shared" si="1"/>
        <v>667934</v>
      </c>
      <c r="R10" s="6">
        <f t="shared" si="1"/>
        <v>704412</v>
      </c>
    </row>
    <row r="11" spans="1:18" ht="20.25">
      <c r="A11" s="2">
        <v>6</v>
      </c>
      <c r="B11" s="2" t="s">
        <v>21</v>
      </c>
      <c r="C11" s="2">
        <v>298</v>
      </c>
      <c r="D11" s="5">
        <v>213</v>
      </c>
      <c r="E11" s="2">
        <v>432</v>
      </c>
      <c r="F11" s="5">
        <v>334</v>
      </c>
      <c r="G11" s="2"/>
      <c r="H11" s="5"/>
      <c r="I11" s="2">
        <v>2982</v>
      </c>
      <c r="J11" s="5">
        <v>21368</v>
      </c>
      <c r="K11" s="2"/>
      <c r="L11" s="7"/>
      <c r="M11" s="1">
        <f t="shared" si="0"/>
        <v>3712</v>
      </c>
      <c r="N11" s="6">
        <f t="shared" si="0"/>
        <v>21915</v>
      </c>
      <c r="O11" s="2">
        <v>7891</v>
      </c>
      <c r="P11" s="5">
        <v>66133</v>
      </c>
      <c r="Q11" s="1">
        <f t="shared" si="1"/>
        <v>11603</v>
      </c>
      <c r="R11" s="6">
        <f t="shared" si="1"/>
        <v>88048</v>
      </c>
    </row>
    <row r="12" spans="1:18" ht="20.25">
      <c r="A12" s="2">
        <v>7</v>
      </c>
      <c r="B12" s="2" t="s">
        <v>22</v>
      </c>
      <c r="C12" s="2">
        <v>6162</v>
      </c>
      <c r="D12" s="5">
        <v>6501</v>
      </c>
      <c r="E12" s="2">
        <v>6504</v>
      </c>
      <c r="F12" s="5">
        <v>6942</v>
      </c>
      <c r="G12" s="2">
        <v>1032</v>
      </c>
      <c r="H12" s="5">
        <v>1093</v>
      </c>
      <c r="I12" s="2">
        <v>2692</v>
      </c>
      <c r="J12" s="5">
        <v>3302</v>
      </c>
      <c r="K12" s="2"/>
      <c r="L12" s="7"/>
      <c r="M12" s="1">
        <f t="shared" si="0"/>
        <v>16390</v>
      </c>
      <c r="N12" s="6">
        <f t="shared" si="0"/>
        <v>17838</v>
      </c>
      <c r="O12" s="2">
        <v>199699</v>
      </c>
      <c r="P12" s="5">
        <v>502275</v>
      </c>
      <c r="Q12" s="1">
        <f t="shared" si="1"/>
        <v>216089</v>
      </c>
      <c r="R12" s="6">
        <f t="shared" si="1"/>
        <v>520113</v>
      </c>
    </row>
    <row r="13" spans="1:18" s="11" customFormat="1" ht="20.25">
      <c r="A13" s="4">
        <v>8</v>
      </c>
      <c r="B13" s="4" t="s">
        <v>23</v>
      </c>
      <c r="C13" s="4">
        <v>20</v>
      </c>
      <c r="D13" s="9">
        <v>62</v>
      </c>
      <c r="E13" s="4">
        <v>43</v>
      </c>
      <c r="F13" s="9">
        <v>112</v>
      </c>
      <c r="G13" s="4"/>
      <c r="H13" s="9"/>
      <c r="I13" s="4">
        <v>3</v>
      </c>
      <c r="J13" s="9">
        <v>12</v>
      </c>
      <c r="K13" s="4"/>
      <c r="L13" s="10"/>
      <c r="M13" s="1">
        <f>SUM(C13,E13,G13,I13,K13)</f>
        <v>66</v>
      </c>
      <c r="N13" s="6">
        <f t="shared" si="0"/>
        <v>186</v>
      </c>
      <c r="O13" s="4">
        <v>854</v>
      </c>
      <c r="P13" s="9">
        <v>3927</v>
      </c>
      <c r="Q13" s="1">
        <f t="shared" si="1"/>
        <v>920</v>
      </c>
      <c r="R13" s="6">
        <f t="shared" si="1"/>
        <v>4113</v>
      </c>
    </row>
    <row r="14" spans="1:18" s="11" customFormat="1" ht="20.25">
      <c r="A14" s="4">
        <v>9</v>
      </c>
      <c r="B14" s="4" t="s">
        <v>24</v>
      </c>
      <c r="C14" s="4">
        <v>97</v>
      </c>
      <c r="D14" s="9">
        <v>247</v>
      </c>
      <c r="E14" s="4">
        <v>166</v>
      </c>
      <c r="F14" s="9">
        <v>451</v>
      </c>
      <c r="G14" s="4"/>
      <c r="H14" s="9"/>
      <c r="I14" s="4">
        <v>13</v>
      </c>
      <c r="J14" s="9">
        <v>44</v>
      </c>
      <c r="K14" s="4">
        <v>6</v>
      </c>
      <c r="L14" s="9">
        <v>21</v>
      </c>
      <c r="M14" s="1">
        <f t="shared" si="0"/>
        <v>282</v>
      </c>
      <c r="N14" s="6">
        <f t="shared" si="0"/>
        <v>763</v>
      </c>
      <c r="O14" s="4">
        <v>1258</v>
      </c>
      <c r="P14" s="9">
        <v>4542</v>
      </c>
      <c r="Q14" s="1">
        <f t="shared" si="1"/>
        <v>1540</v>
      </c>
      <c r="R14" s="6">
        <f t="shared" si="1"/>
        <v>5305</v>
      </c>
    </row>
    <row r="15" spans="1:18" s="11" customFormat="1" ht="20.25">
      <c r="A15" s="4">
        <v>10</v>
      </c>
      <c r="B15" s="4" t="s">
        <v>25</v>
      </c>
      <c r="C15" s="4">
        <v>287</v>
      </c>
      <c r="D15" s="9">
        <v>351</v>
      </c>
      <c r="E15" s="4">
        <v>18174</v>
      </c>
      <c r="F15" s="9">
        <v>48682</v>
      </c>
      <c r="G15" s="4">
        <v>642</v>
      </c>
      <c r="H15" s="9">
        <v>558</v>
      </c>
      <c r="I15" s="4">
        <v>9032</v>
      </c>
      <c r="J15" s="9">
        <v>31634</v>
      </c>
      <c r="K15" s="4"/>
      <c r="L15" s="10"/>
      <c r="M15" s="1">
        <f t="shared" si="0"/>
        <v>28135</v>
      </c>
      <c r="N15" s="6">
        <f t="shared" si="0"/>
        <v>81225</v>
      </c>
      <c r="O15" s="4">
        <v>170382</v>
      </c>
      <c r="P15" s="9">
        <v>374881</v>
      </c>
      <c r="Q15" s="1">
        <f t="shared" si="1"/>
        <v>198517</v>
      </c>
      <c r="R15" s="6">
        <f t="shared" si="1"/>
        <v>456106</v>
      </c>
    </row>
    <row r="16" spans="1:18" ht="20.25">
      <c r="A16" s="2">
        <v>11</v>
      </c>
      <c r="B16" s="2" t="s">
        <v>26</v>
      </c>
      <c r="C16" s="2">
        <v>4469</v>
      </c>
      <c r="D16" s="5">
        <v>29423</v>
      </c>
      <c r="E16" s="2">
        <v>812</v>
      </c>
      <c r="F16" s="5">
        <v>4730</v>
      </c>
      <c r="G16" s="2">
        <v>987</v>
      </c>
      <c r="H16" s="5">
        <v>612</v>
      </c>
      <c r="I16" s="2">
        <v>54</v>
      </c>
      <c r="J16" s="5">
        <v>289</v>
      </c>
      <c r="K16" s="2"/>
      <c r="L16" s="7"/>
      <c r="M16" s="1">
        <f t="shared" si="0"/>
        <v>6322</v>
      </c>
      <c r="N16" s="6">
        <f t="shared" si="0"/>
        <v>35054</v>
      </c>
      <c r="O16" s="2">
        <v>10065</v>
      </c>
      <c r="P16" s="5">
        <v>57757</v>
      </c>
      <c r="Q16" s="1">
        <f t="shared" si="1"/>
        <v>16387</v>
      </c>
      <c r="R16" s="6">
        <f t="shared" si="1"/>
        <v>92811</v>
      </c>
    </row>
    <row r="17" spans="1:18" ht="20.25">
      <c r="A17" s="2">
        <v>12</v>
      </c>
      <c r="B17" s="2" t="s">
        <v>27</v>
      </c>
      <c r="C17" s="2">
        <v>2448</v>
      </c>
      <c r="D17" s="5">
        <v>14900</v>
      </c>
      <c r="E17" s="2">
        <v>73081</v>
      </c>
      <c r="F17" s="5">
        <v>75145</v>
      </c>
      <c r="G17" s="2">
        <v>71</v>
      </c>
      <c r="H17" s="5">
        <v>696</v>
      </c>
      <c r="I17" s="2">
        <v>465</v>
      </c>
      <c r="J17" s="5">
        <v>4567</v>
      </c>
      <c r="K17" s="2">
        <v>190</v>
      </c>
      <c r="L17" s="5">
        <v>901</v>
      </c>
      <c r="M17" s="1">
        <f t="shared" si="0"/>
        <v>76255</v>
      </c>
      <c r="N17" s="6">
        <f t="shared" si="0"/>
        <v>96209</v>
      </c>
      <c r="O17" s="2">
        <v>651590</v>
      </c>
      <c r="P17" s="5">
        <v>1830845</v>
      </c>
      <c r="Q17" s="1">
        <f t="shared" si="1"/>
        <v>727845</v>
      </c>
      <c r="R17" s="6">
        <f t="shared" si="1"/>
        <v>1927054</v>
      </c>
    </row>
    <row r="18" spans="1:18" ht="20.25">
      <c r="A18" s="2">
        <v>13</v>
      </c>
      <c r="B18" s="2" t="s">
        <v>28</v>
      </c>
      <c r="C18" s="2">
        <v>839</v>
      </c>
      <c r="D18" s="2">
        <v>3892</v>
      </c>
      <c r="E18" s="2">
        <v>16558</v>
      </c>
      <c r="F18" s="2">
        <v>63644</v>
      </c>
      <c r="G18" s="2">
        <v>0</v>
      </c>
      <c r="H18" s="2">
        <v>0</v>
      </c>
      <c r="I18" s="2">
        <v>23938</v>
      </c>
      <c r="J18" s="2">
        <v>91037</v>
      </c>
      <c r="K18" s="2">
        <v>0</v>
      </c>
      <c r="L18" s="2">
        <v>0</v>
      </c>
      <c r="M18" s="1">
        <f>SUM(C18,E18,G18,I18,K18)</f>
        <v>41335</v>
      </c>
      <c r="N18" s="6">
        <f>SUM(D18,F18,H18,J18,L18)</f>
        <v>158573</v>
      </c>
      <c r="O18" s="2">
        <v>200757</v>
      </c>
      <c r="P18" s="2">
        <v>614061</v>
      </c>
      <c r="Q18" s="1">
        <f t="shared" si="1"/>
        <v>242092</v>
      </c>
      <c r="R18" s="6">
        <f t="shared" si="1"/>
        <v>772634</v>
      </c>
    </row>
    <row r="19" spans="1:18" ht="20.25">
      <c r="A19" s="2">
        <v>14</v>
      </c>
      <c r="B19" s="2" t="s">
        <v>29</v>
      </c>
      <c r="C19" s="2">
        <v>214</v>
      </c>
      <c r="D19" s="5">
        <v>1429</v>
      </c>
      <c r="E19" s="2">
        <v>2497</v>
      </c>
      <c r="F19" s="5">
        <v>8689</v>
      </c>
      <c r="G19" s="2">
        <v>9264</v>
      </c>
      <c r="H19" s="5">
        <v>20065</v>
      </c>
      <c r="I19" s="2">
        <v>2986</v>
      </c>
      <c r="J19" s="5">
        <v>6518</v>
      </c>
      <c r="K19" s="2"/>
      <c r="L19" s="7"/>
      <c r="M19" s="1">
        <f t="shared" si="0"/>
        <v>14961</v>
      </c>
      <c r="N19" s="6">
        <f t="shared" si="0"/>
        <v>36701</v>
      </c>
      <c r="O19" s="2">
        <v>77749</v>
      </c>
      <c r="P19" s="5">
        <v>207367</v>
      </c>
      <c r="Q19" s="1">
        <f t="shared" si="1"/>
        <v>92710</v>
      </c>
      <c r="R19" s="6">
        <f t="shared" si="1"/>
        <v>244068</v>
      </c>
    </row>
    <row r="20" spans="1:18" ht="20.25">
      <c r="A20" s="2">
        <v>15</v>
      </c>
      <c r="B20" s="2" t="s">
        <v>30</v>
      </c>
      <c r="C20" s="2">
        <v>2094</v>
      </c>
      <c r="D20" s="5">
        <v>3095</v>
      </c>
      <c r="E20" s="2">
        <v>23998</v>
      </c>
      <c r="F20" s="5">
        <v>50840</v>
      </c>
      <c r="G20" s="2">
        <v>6502</v>
      </c>
      <c r="H20" s="5">
        <v>6506</v>
      </c>
      <c r="I20" s="2">
        <v>8014</v>
      </c>
      <c r="J20" s="5">
        <v>11923</v>
      </c>
      <c r="K20" s="2"/>
      <c r="L20" s="7"/>
      <c r="M20" s="1">
        <f t="shared" si="0"/>
        <v>40608</v>
      </c>
      <c r="N20" s="6">
        <f t="shared" si="0"/>
        <v>72364</v>
      </c>
      <c r="O20" s="2">
        <v>20986</v>
      </c>
      <c r="P20" s="5">
        <v>35466</v>
      </c>
      <c r="Q20" s="1">
        <f t="shared" si="1"/>
        <v>61594</v>
      </c>
      <c r="R20" s="6">
        <f t="shared" si="1"/>
        <v>107830</v>
      </c>
    </row>
    <row r="21" spans="1:18" s="11" customFormat="1" ht="20.25">
      <c r="A21" s="4">
        <v>16</v>
      </c>
      <c r="B21" s="4" t="s">
        <v>31</v>
      </c>
      <c r="C21" s="4">
        <v>17062</v>
      </c>
      <c r="D21" s="9">
        <v>14113</v>
      </c>
      <c r="E21" s="4">
        <v>56693</v>
      </c>
      <c r="F21" s="9">
        <v>41102</v>
      </c>
      <c r="G21" s="4"/>
      <c r="H21" s="10"/>
      <c r="I21" s="4">
        <v>460</v>
      </c>
      <c r="J21" s="9">
        <v>767</v>
      </c>
      <c r="K21" s="4"/>
      <c r="L21" s="10"/>
      <c r="M21" s="1">
        <f t="shared" si="0"/>
        <v>74215</v>
      </c>
      <c r="N21" s="6">
        <f t="shared" si="0"/>
        <v>55982</v>
      </c>
      <c r="O21" s="4">
        <v>216256</v>
      </c>
      <c r="P21" s="9">
        <v>354743</v>
      </c>
      <c r="Q21" s="1">
        <f t="shared" si="1"/>
        <v>290471</v>
      </c>
      <c r="R21" s="6">
        <f t="shared" si="1"/>
        <v>410725</v>
      </c>
    </row>
    <row r="22" spans="1:18" ht="20.25">
      <c r="A22" s="2">
        <v>17</v>
      </c>
      <c r="B22" s="2" t="s">
        <v>32</v>
      </c>
      <c r="C22" s="2">
        <v>26520</v>
      </c>
      <c r="D22" s="5">
        <v>34347</v>
      </c>
      <c r="E22" s="2">
        <v>56292</v>
      </c>
      <c r="F22" s="5">
        <v>151787</v>
      </c>
      <c r="G22" s="2">
        <v>24</v>
      </c>
      <c r="H22" s="5">
        <v>30</v>
      </c>
      <c r="I22" s="2">
        <v>7267</v>
      </c>
      <c r="J22" s="5">
        <v>11120</v>
      </c>
      <c r="K22" s="2"/>
      <c r="L22" s="7"/>
      <c r="M22" s="1">
        <f t="shared" si="0"/>
        <v>90103</v>
      </c>
      <c r="N22" s="6">
        <f t="shared" si="0"/>
        <v>197284</v>
      </c>
      <c r="O22" s="2">
        <v>393386</v>
      </c>
      <c r="P22" s="5">
        <v>1189112</v>
      </c>
      <c r="Q22" s="1">
        <f t="shared" si="1"/>
        <v>483489</v>
      </c>
      <c r="R22" s="6">
        <f t="shared" si="1"/>
        <v>1386396</v>
      </c>
    </row>
    <row r="23" spans="1:18" s="11" customFormat="1" ht="20.25">
      <c r="A23" s="4">
        <v>18</v>
      </c>
      <c r="B23" s="4" t="s">
        <v>33</v>
      </c>
      <c r="C23" s="4">
        <v>111705</v>
      </c>
      <c r="D23" s="9">
        <v>301183</v>
      </c>
      <c r="E23" s="4">
        <v>86887</v>
      </c>
      <c r="F23" s="9">
        <v>251658</v>
      </c>
      <c r="G23" s="4"/>
      <c r="H23" s="9"/>
      <c r="I23" s="4">
        <v>7</v>
      </c>
      <c r="J23" s="9">
        <v>12</v>
      </c>
      <c r="K23" s="4"/>
      <c r="L23" s="10"/>
      <c r="M23" s="1">
        <f t="shared" si="0"/>
        <v>198599</v>
      </c>
      <c r="N23" s="6">
        <f t="shared" si="0"/>
        <v>552853</v>
      </c>
      <c r="O23" s="4">
        <v>273795</v>
      </c>
      <c r="P23" s="9">
        <v>668382</v>
      </c>
      <c r="Q23" s="1">
        <f t="shared" si="1"/>
        <v>472394</v>
      </c>
      <c r="R23" s="6">
        <f t="shared" si="1"/>
        <v>1221235</v>
      </c>
    </row>
    <row r="24" spans="1:18" s="11" customFormat="1" ht="20.25">
      <c r="A24" s="4">
        <v>19</v>
      </c>
      <c r="B24" s="4" t="s">
        <v>34</v>
      </c>
      <c r="C24" s="4">
        <v>0</v>
      </c>
      <c r="D24" s="9">
        <v>0</v>
      </c>
      <c r="E24" s="4">
        <v>170</v>
      </c>
      <c r="F24" s="9">
        <v>872</v>
      </c>
      <c r="G24" s="4"/>
      <c r="H24" s="9"/>
      <c r="I24" s="4"/>
      <c r="J24" s="9"/>
      <c r="K24" s="4"/>
      <c r="L24" s="10"/>
      <c r="M24" s="1">
        <f t="shared" si="0"/>
        <v>170</v>
      </c>
      <c r="N24" s="6">
        <f t="shared" si="0"/>
        <v>872</v>
      </c>
      <c r="O24" s="4">
        <v>0</v>
      </c>
      <c r="P24" s="9">
        <v>0</v>
      </c>
      <c r="Q24" s="1">
        <f t="shared" si="1"/>
        <v>170</v>
      </c>
      <c r="R24" s="6">
        <f t="shared" si="1"/>
        <v>872</v>
      </c>
    </row>
    <row r="25" spans="1:18" ht="20.25">
      <c r="A25" s="2">
        <v>20</v>
      </c>
      <c r="B25" s="2" t="s">
        <v>35</v>
      </c>
      <c r="C25" s="2">
        <v>6448</v>
      </c>
      <c r="D25" s="5">
        <v>1905</v>
      </c>
      <c r="E25" s="2">
        <v>66621</v>
      </c>
      <c r="F25" s="5">
        <v>100385</v>
      </c>
      <c r="G25" s="2">
        <v>2242</v>
      </c>
      <c r="H25" s="5">
        <v>3943</v>
      </c>
      <c r="I25" s="2">
        <v>14005</v>
      </c>
      <c r="J25" s="5">
        <v>28182</v>
      </c>
      <c r="K25" s="2">
        <v>198</v>
      </c>
      <c r="L25" s="5">
        <v>275</v>
      </c>
      <c r="M25" s="1">
        <f t="shared" si="0"/>
        <v>89514</v>
      </c>
      <c r="N25" s="6">
        <f t="shared" si="0"/>
        <v>134690</v>
      </c>
      <c r="O25" s="2">
        <v>770289</v>
      </c>
      <c r="P25" s="5">
        <v>1700615</v>
      </c>
      <c r="Q25" s="1">
        <f t="shared" si="1"/>
        <v>859803</v>
      </c>
      <c r="R25" s="6">
        <f t="shared" si="1"/>
        <v>1835305</v>
      </c>
    </row>
    <row r="26" spans="1:18" ht="20.25">
      <c r="A26" s="2">
        <v>21</v>
      </c>
      <c r="B26" s="2" t="s">
        <v>36</v>
      </c>
      <c r="C26" s="2">
        <v>1401</v>
      </c>
      <c r="D26" s="5">
        <v>9421</v>
      </c>
      <c r="E26" s="2">
        <v>65224</v>
      </c>
      <c r="F26" s="5">
        <v>170745</v>
      </c>
      <c r="G26" s="2">
        <v>78412</v>
      </c>
      <c r="H26" s="5">
        <v>162298</v>
      </c>
      <c r="I26" s="2">
        <v>1154</v>
      </c>
      <c r="J26" s="5">
        <v>3802</v>
      </c>
      <c r="K26" s="2"/>
      <c r="L26" s="5"/>
      <c r="M26" s="1">
        <f t="shared" si="0"/>
        <v>146191</v>
      </c>
      <c r="N26" s="6">
        <f t="shared" si="0"/>
        <v>346266</v>
      </c>
      <c r="O26" s="2">
        <v>944452</v>
      </c>
      <c r="P26" s="5">
        <v>2700516</v>
      </c>
      <c r="Q26" s="1">
        <f t="shared" si="1"/>
        <v>1090643</v>
      </c>
      <c r="R26" s="6">
        <f t="shared" si="1"/>
        <v>3046782</v>
      </c>
    </row>
    <row r="27" spans="1:18" ht="20.25">
      <c r="A27" s="2">
        <v>22</v>
      </c>
      <c r="B27" s="2" t="s">
        <v>37</v>
      </c>
      <c r="C27" s="2">
        <v>10894</v>
      </c>
      <c r="D27" s="5">
        <v>17254</v>
      </c>
      <c r="E27" s="2">
        <v>822</v>
      </c>
      <c r="F27" s="5">
        <v>823</v>
      </c>
      <c r="G27" s="2"/>
      <c r="H27" s="5"/>
      <c r="I27" s="2"/>
      <c r="J27" s="5"/>
      <c r="K27" s="2"/>
      <c r="L27" s="5"/>
      <c r="M27" s="1">
        <f t="shared" si="0"/>
        <v>11716</v>
      </c>
      <c r="N27" s="6">
        <f t="shared" si="0"/>
        <v>18077</v>
      </c>
      <c r="O27" s="2">
        <v>11837</v>
      </c>
      <c r="P27" s="5">
        <v>16218</v>
      </c>
      <c r="Q27" s="1">
        <f t="shared" si="1"/>
        <v>23553</v>
      </c>
      <c r="R27" s="6">
        <f t="shared" si="1"/>
        <v>34295</v>
      </c>
    </row>
    <row r="28" spans="1:18" ht="20.25">
      <c r="A28" s="2">
        <v>23</v>
      </c>
      <c r="B28" s="2" t="s">
        <v>38</v>
      </c>
      <c r="C28" s="2">
        <v>57689</v>
      </c>
      <c r="D28" s="5">
        <v>88378</v>
      </c>
      <c r="E28" s="2">
        <v>2149</v>
      </c>
      <c r="F28" s="5">
        <v>2598</v>
      </c>
      <c r="G28" s="2"/>
      <c r="H28" s="5"/>
      <c r="I28" s="2">
        <v>714</v>
      </c>
      <c r="J28" s="5">
        <v>922</v>
      </c>
      <c r="K28" s="2"/>
      <c r="L28" s="5"/>
      <c r="M28" s="1">
        <f t="shared" si="0"/>
        <v>60552</v>
      </c>
      <c r="N28" s="6">
        <f t="shared" si="0"/>
        <v>91898</v>
      </c>
      <c r="O28" s="2"/>
      <c r="P28" s="5"/>
      <c r="Q28" s="1">
        <f t="shared" si="1"/>
        <v>60552</v>
      </c>
      <c r="R28" s="6">
        <f t="shared" si="1"/>
        <v>91898</v>
      </c>
    </row>
    <row r="29" spans="1:18" ht="20.25">
      <c r="A29" s="2">
        <v>24</v>
      </c>
      <c r="B29" s="2" t="s">
        <v>39</v>
      </c>
      <c r="C29" s="2">
        <v>25541</v>
      </c>
      <c r="D29" s="5">
        <v>62434</v>
      </c>
      <c r="E29" s="2">
        <v>1367</v>
      </c>
      <c r="F29" s="5">
        <v>1623</v>
      </c>
      <c r="G29" s="2"/>
      <c r="H29" s="5"/>
      <c r="I29" s="2"/>
      <c r="J29" s="5"/>
      <c r="K29" s="2"/>
      <c r="L29" s="5"/>
      <c r="M29" s="1">
        <f t="shared" si="0"/>
        <v>26908</v>
      </c>
      <c r="N29" s="6">
        <f t="shared" si="0"/>
        <v>64057</v>
      </c>
      <c r="O29" s="2"/>
      <c r="P29" s="5"/>
      <c r="Q29" s="1">
        <f t="shared" si="1"/>
        <v>26908</v>
      </c>
      <c r="R29" s="6">
        <f t="shared" si="1"/>
        <v>64057</v>
      </c>
    </row>
    <row r="30" spans="1:18" ht="20.25">
      <c r="A30" s="2">
        <v>25</v>
      </c>
      <c r="B30" s="2" t="s">
        <v>40</v>
      </c>
      <c r="C30" s="2">
        <v>45459</v>
      </c>
      <c r="D30" s="5">
        <v>46040</v>
      </c>
      <c r="E30" s="2">
        <v>1533</v>
      </c>
      <c r="F30" s="5">
        <v>1389</v>
      </c>
      <c r="G30" s="2"/>
      <c r="H30" s="5"/>
      <c r="I30" s="2"/>
      <c r="J30" s="5"/>
      <c r="K30" s="5"/>
      <c r="L30" s="5"/>
      <c r="M30" s="1">
        <f t="shared" si="0"/>
        <v>46992</v>
      </c>
      <c r="N30" s="6">
        <f t="shared" si="0"/>
        <v>47429</v>
      </c>
      <c r="O30" s="8"/>
      <c r="P30" s="5"/>
      <c r="Q30" s="1">
        <f t="shared" si="1"/>
        <v>46992</v>
      </c>
      <c r="R30" s="6">
        <f t="shared" si="1"/>
        <v>47429</v>
      </c>
    </row>
    <row r="31" spans="1:18" s="11" customFormat="1" ht="20.25">
      <c r="A31" s="4">
        <v>26</v>
      </c>
      <c r="B31" s="4" t="s">
        <v>41</v>
      </c>
      <c r="C31" s="4">
        <v>63602</v>
      </c>
      <c r="D31" s="9">
        <v>49995</v>
      </c>
      <c r="E31" s="4">
        <v>90194</v>
      </c>
      <c r="F31" s="9">
        <v>71730</v>
      </c>
      <c r="G31" s="4">
        <v>786</v>
      </c>
      <c r="H31" s="9">
        <v>418</v>
      </c>
      <c r="I31" s="4">
        <v>6632</v>
      </c>
      <c r="J31" s="9">
        <v>3297</v>
      </c>
      <c r="K31" s="4"/>
      <c r="L31" s="9"/>
      <c r="M31" s="1">
        <f t="shared" si="0"/>
        <v>161214</v>
      </c>
      <c r="N31" s="6">
        <f t="shared" si="0"/>
        <v>125440</v>
      </c>
      <c r="O31" s="12">
        <v>585337</v>
      </c>
      <c r="P31" s="9">
        <v>724439</v>
      </c>
      <c r="Q31" s="1">
        <f t="shared" si="1"/>
        <v>746551</v>
      </c>
      <c r="R31" s="6">
        <f t="shared" si="1"/>
        <v>849879</v>
      </c>
    </row>
    <row r="32" spans="1:18" ht="20.25">
      <c r="A32" s="2">
        <v>27</v>
      </c>
      <c r="B32" s="2" t="s">
        <v>42</v>
      </c>
      <c r="C32" s="2">
        <v>2886</v>
      </c>
      <c r="D32" s="2">
        <v>6543</v>
      </c>
      <c r="E32" s="2">
        <v>1838</v>
      </c>
      <c r="F32" s="2">
        <v>4175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">
        <f t="shared" si="0"/>
        <v>4724</v>
      </c>
      <c r="N32" s="6">
        <f t="shared" si="0"/>
        <v>10718</v>
      </c>
      <c r="O32" s="8">
        <v>30999</v>
      </c>
      <c r="P32" s="8">
        <v>71648</v>
      </c>
      <c r="Q32" s="1">
        <f t="shared" si="1"/>
        <v>35723</v>
      </c>
      <c r="R32" s="6">
        <f t="shared" si="1"/>
        <v>82366</v>
      </c>
    </row>
    <row r="33" spans="1:18" ht="20.25">
      <c r="A33" s="2">
        <v>28</v>
      </c>
      <c r="B33" s="2" t="s">
        <v>43</v>
      </c>
      <c r="C33" s="2">
        <v>2254</v>
      </c>
      <c r="D33" s="5">
        <v>4405</v>
      </c>
      <c r="E33" s="2">
        <v>3712</v>
      </c>
      <c r="F33" s="5">
        <v>6704</v>
      </c>
      <c r="G33" s="2"/>
      <c r="H33" s="5"/>
      <c r="I33" s="2">
        <v>144941</v>
      </c>
      <c r="J33" s="5">
        <v>379080</v>
      </c>
      <c r="K33" s="2"/>
      <c r="L33" s="5"/>
      <c r="M33" s="1">
        <f t="shared" si="0"/>
        <v>150907</v>
      </c>
      <c r="N33" s="6">
        <f t="shared" si="0"/>
        <v>390189</v>
      </c>
      <c r="O33" s="2">
        <v>107484</v>
      </c>
      <c r="P33" s="5">
        <v>502578</v>
      </c>
      <c r="Q33" s="1">
        <f t="shared" si="1"/>
        <v>258391</v>
      </c>
      <c r="R33" s="6">
        <f t="shared" si="1"/>
        <v>892767</v>
      </c>
    </row>
    <row r="34" spans="1:18" ht="20.25">
      <c r="A34" s="2">
        <v>29</v>
      </c>
      <c r="B34" s="2" t="s">
        <v>44</v>
      </c>
      <c r="C34" s="2">
        <v>56</v>
      </c>
      <c r="D34" s="5">
        <v>73</v>
      </c>
      <c r="E34" s="2">
        <v>24213</v>
      </c>
      <c r="F34" s="5">
        <v>51338</v>
      </c>
      <c r="G34" s="2"/>
      <c r="H34" s="7"/>
      <c r="I34" s="2">
        <v>16674</v>
      </c>
      <c r="J34" s="5">
        <v>41103</v>
      </c>
      <c r="K34" s="2"/>
      <c r="L34" s="5"/>
      <c r="M34" s="1">
        <f t="shared" si="0"/>
        <v>40943</v>
      </c>
      <c r="N34" s="6">
        <f t="shared" si="0"/>
        <v>92514</v>
      </c>
      <c r="O34" s="2">
        <v>204928</v>
      </c>
      <c r="P34" s="5">
        <v>502255</v>
      </c>
      <c r="Q34" s="1">
        <f t="shared" si="1"/>
        <v>245871</v>
      </c>
      <c r="R34" s="6">
        <f t="shared" si="1"/>
        <v>594769</v>
      </c>
    </row>
    <row r="35" spans="1:18" ht="20.25">
      <c r="A35" s="2">
        <v>30</v>
      </c>
      <c r="B35" s="2" t="s">
        <v>45</v>
      </c>
      <c r="C35" s="2">
        <v>811</v>
      </c>
      <c r="D35" s="5">
        <v>2926</v>
      </c>
      <c r="E35" s="2">
        <v>91</v>
      </c>
      <c r="F35" s="5">
        <v>717</v>
      </c>
      <c r="G35" s="2">
        <v>9102</v>
      </c>
      <c r="H35" s="5">
        <v>22677</v>
      </c>
      <c r="I35" s="2"/>
      <c r="J35" s="5"/>
      <c r="K35" s="2"/>
      <c r="L35" s="5"/>
      <c r="M35" s="1">
        <f t="shared" si="0"/>
        <v>10004</v>
      </c>
      <c r="N35" s="6">
        <f t="shared" si="0"/>
        <v>26320</v>
      </c>
      <c r="O35" s="2">
        <v>8472</v>
      </c>
      <c r="P35" s="5">
        <v>20692</v>
      </c>
      <c r="Q35" s="1">
        <f t="shared" si="1"/>
        <v>18476</v>
      </c>
      <c r="R35" s="6">
        <f t="shared" si="1"/>
        <v>47012</v>
      </c>
    </row>
    <row r="36" spans="1:18" ht="20.25">
      <c r="A36" s="2">
        <v>31</v>
      </c>
      <c r="B36" s="2" t="s">
        <v>46</v>
      </c>
      <c r="C36" s="2">
        <v>133575</v>
      </c>
      <c r="D36" s="5">
        <v>230371</v>
      </c>
      <c r="E36" s="2">
        <v>76329</v>
      </c>
      <c r="F36" s="5">
        <v>131640</v>
      </c>
      <c r="G36" s="2"/>
      <c r="H36" s="7"/>
      <c r="I36" s="2"/>
      <c r="J36" s="5"/>
      <c r="K36" s="2"/>
      <c r="L36" s="5"/>
      <c r="M36" s="1">
        <f t="shared" si="0"/>
        <v>209904</v>
      </c>
      <c r="N36" s="6">
        <f t="shared" si="0"/>
        <v>362011</v>
      </c>
      <c r="O36" s="2">
        <v>1698313</v>
      </c>
      <c r="P36" s="5">
        <v>2929012</v>
      </c>
      <c r="Q36" s="1">
        <f t="shared" si="1"/>
        <v>1908217</v>
      </c>
      <c r="R36" s="6">
        <f t="shared" si="1"/>
        <v>3291023</v>
      </c>
    </row>
    <row r="37" spans="1:18" ht="20.25">
      <c r="A37" s="2">
        <v>32</v>
      </c>
      <c r="B37" s="2" t="s">
        <v>47</v>
      </c>
      <c r="C37" s="2">
        <v>2629</v>
      </c>
      <c r="D37" s="5">
        <v>3702</v>
      </c>
      <c r="E37" s="2">
        <v>14671</v>
      </c>
      <c r="F37" s="5">
        <v>19908</v>
      </c>
      <c r="G37" s="2"/>
      <c r="H37" s="5"/>
      <c r="I37" s="2"/>
      <c r="J37" s="5"/>
      <c r="K37" s="2"/>
      <c r="L37" s="5"/>
      <c r="M37" s="1">
        <f t="shared" si="0"/>
        <v>17300</v>
      </c>
      <c r="N37" s="6">
        <f t="shared" si="0"/>
        <v>23610</v>
      </c>
      <c r="O37" s="2">
        <v>42666</v>
      </c>
      <c r="P37" s="5">
        <v>42283</v>
      </c>
      <c r="Q37" s="1">
        <f t="shared" si="1"/>
        <v>59966</v>
      </c>
      <c r="R37" s="6">
        <f t="shared" si="1"/>
        <v>65893</v>
      </c>
    </row>
    <row r="38" spans="1:18" ht="20.25">
      <c r="A38" s="2">
        <v>33</v>
      </c>
      <c r="B38" s="2" t="s">
        <v>48</v>
      </c>
      <c r="C38" s="2">
        <v>6726</v>
      </c>
      <c r="D38" s="2">
        <v>6811</v>
      </c>
      <c r="E38" s="2">
        <v>181282</v>
      </c>
      <c r="F38" s="2">
        <v>357121</v>
      </c>
      <c r="G38" s="2">
        <v>1853</v>
      </c>
      <c r="H38" s="2">
        <v>3088</v>
      </c>
      <c r="I38" s="2">
        <v>56083</v>
      </c>
      <c r="J38" s="2">
        <v>62342</v>
      </c>
      <c r="K38" s="2">
        <v>4</v>
      </c>
      <c r="L38" s="2">
        <v>10</v>
      </c>
      <c r="M38" s="1">
        <f t="shared" si="0"/>
        <v>245948</v>
      </c>
      <c r="N38" s="6">
        <f t="shared" si="0"/>
        <v>429372</v>
      </c>
      <c r="O38" s="2">
        <v>900580</v>
      </c>
      <c r="P38" s="2">
        <v>1300277</v>
      </c>
      <c r="Q38" s="1">
        <f t="shared" si="1"/>
        <v>1146528</v>
      </c>
      <c r="R38" s="6">
        <f t="shared" si="1"/>
        <v>1729649</v>
      </c>
    </row>
    <row r="39" spans="1:18" ht="20.25">
      <c r="A39" s="2">
        <v>34</v>
      </c>
      <c r="B39" s="2" t="s">
        <v>49</v>
      </c>
      <c r="C39" s="2">
        <v>41</v>
      </c>
      <c r="D39" s="5">
        <v>36</v>
      </c>
      <c r="E39" s="2">
        <v>5892</v>
      </c>
      <c r="F39" s="5">
        <v>12064</v>
      </c>
      <c r="G39" s="2"/>
      <c r="H39" s="5"/>
      <c r="I39" s="2">
        <v>19130</v>
      </c>
      <c r="J39" s="5">
        <v>36228</v>
      </c>
      <c r="K39" s="2"/>
      <c r="L39" s="5"/>
      <c r="M39" s="1">
        <f t="shared" si="0"/>
        <v>25063</v>
      </c>
      <c r="N39" s="6">
        <f t="shared" si="0"/>
        <v>48328</v>
      </c>
      <c r="O39" s="2">
        <v>129141</v>
      </c>
      <c r="P39" s="5">
        <v>282010</v>
      </c>
      <c r="Q39" s="1">
        <f t="shared" si="1"/>
        <v>154204</v>
      </c>
      <c r="R39" s="6">
        <f t="shared" si="1"/>
        <v>330338</v>
      </c>
    </row>
    <row r="40" spans="1:18" ht="20.25">
      <c r="A40" s="2">
        <v>35</v>
      </c>
      <c r="B40" s="2" t="s">
        <v>50</v>
      </c>
      <c r="C40" s="2">
        <v>28814</v>
      </c>
      <c r="D40" s="5">
        <v>31681</v>
      </c>
      <c r="E40" s="2">
        <v>199575</v>
      </c>
      <c r="F40" s="5">
        <v>252214</v>
      </c>
      <c r="G40" s="2">
        <v>3057</v>
      </c>
      <c r="H40" s="5">
        <v>4126</v>
      </c>
      <c r="I40" s="2">
        <v>1109</v>
      </c>
      <c r="J40" s="5">
        <v>1152</v>
      </c>
      <c r="K40" s="2"/>
      <c r="L40" s="5"/>
      <c r="M40" s="1">
        <f t="shared" si="0"/>
        <v>232555</v>
      </c>
      <c r="N40" s="6">
        <f t="shared" si="0"/>
        <v>289173</v>
      </c>
      <c r="O40" s="2">
        <v>430449</v>
      </c>
      <c r="P40" s="5">
        <v>1153406</v>
      </c>
      <c r="Q40" s="1">
        <f t="shared" si="1"/>
        <v>663004</v>
      </c>
      <c r="R40" s="6">
        <f t="shared" si="1"/>
        <v>1442579</v>
      </c>
    </row>
    <row r="41" spans="1:18" ht="20.25">
      <c r="A41" s="2"/>
      <c r="B41" s="1" t="s">
        <v>51</v>
      </c>
      <c r="C41" s="1">
        <f>SUM(C6:C40)</f>
        <v>735486</v>
      </c>
      <c r="D41" s="6">
        <f t="shared" ref="D41:P41" si="2">SUM(D6:D40)</f>
        <v>1149434</v>
      </c>
      <c r="E41" s="1">
        <f t="shared" si="2"/>
        <v>1635011</v>
      </c>
      <c r="F41" s="6">
        <f t="shared" si="2"/>
        <v>2396462</v>
      </c>
      <c r="G41" s="1">
        <f t="shared" si="2"/>
        <v>117546</v>
      </c>
      <c r="H41" s="6">
        <f t="shared" si="2"/>
        <v>229026</v>
      </c>
      <c r="I41" s="1">
        <f t="shared" si="2"/>
        <v>328646</v>
      </c>
      <c r="J41" s="6">
        <f t="shared" si="2"/>
        <v>748283</v>
      </c>
      <c r="K41" s="1">
        <f t="shared" si="2"/>
        <v>398</v>
      </c>
      <c r="L41" s="6">
        <f t="shared" si="2"/>
        <v>1207</v>
      </c>
      <c r="M41" s="1">
        <f t="shared" si="2"/>
        <v>2817087</v>
      </c>
      <c r="N41" s="6">
        <f t="shared" si="0"/>
        <v>4524412</v>
      </c>
      <c r="O41" s="1">
        <f t="shared" si="2"/>
        <v>11720471</v>
      </c>
      <c r="P41" s="6">
        <f t="shared" si="2"/>
        <v>22454555</v>
      </c>
      <c r="Q41" s="1">
        <f t="shared" si="1"/>
        <v>14537558</v>
      </c>
      <c r="R41" s="6">
        <f t="shared" si="1"/>
        <v>26978967</v>
      </c>
    </row>
  </sheetData>
  <mergeCells count="11">
    <mergeCell ref="A1:R1"/>
    <mergeCell ref="A2:R2"/>
    <mergeCell ref="C4:D4"/>
    <mergeCell ref="E4:F4"/>
    <mergeCell ref="G4:H4"/>
    <mergeCell ref="I4:J4"/>
    <mergeCell ref="K4:L4"/>
    <mergeCell ref="M4:N4"/>
    <mergeCell ref="O4:P4"/>
    <mergeCell ref="Q4:R4"/>
    <mergeCell ref="C3:P3"/>
  </mergeCell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State-wise MCL</vt:lpstr>
      <vt:lpstr>'State-wise MCL'!Print_Area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2013-05-08T11:00:11Z</dcterms:modified>
</cp:coreProperties>
</file>